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2\林業・森林\03_徳島庁舎\004　森林整備担当\002　治山関係\02_工事関係\7_Ｒ６徳林　緊急予防　神山町西分　渓間工事（担い手確保型）\01　設計関係\00  入札情報閲覧ﾃﾞｰﾀ\01　閲覧ﾃﾞｰﾀ\"/>
    </mc:Choice>
  </mc:AlternateContent>
  <bookViews>
    <workbookView xWindow="0" yWindow="0" windowWidth="17610" windowHeight="8880"/>
  </bookViews>
  <sheets>
    <sheet name="工事費内訳書" sheetId="2" r:id="rId1"/>
  </sheets>
  <definedNames>
    <definedName name="_xlnm.Print_Area" localSheetId="0">工事費内訳書!$A$1:$G$67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工事費内訳書!$G$67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工事費内訳書!$I$67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2" l="1"/>
  <c r="G60" i="2"/>
  <c r="G59" i="2"/>
  <c r="G58" i="2"/>
  <c r="G56" i="2"/>
  <c r="G55" i="2" s="1"/>
  <c r="G54" i="2" s="1"/>
  <c r="G53" i="2" s="1"/>
  <c r="G51" i="2" s="1"/>
  <c r="G50" i="2" s="1"/>
  <c r="G39" i="2"/>
  <c r="G37" i="2"/>
  <c r="G36" i="2" s="1"/>
  <c r="G34" i="2"/>
  <c r="G33" i="2"/>
  <c r="G29" i="2"/>
  <c r="G21" i="2"/>
  <c r="G20" i="2" s="1"/>
  <c r="G15" i="2"/>
  <c r="G14" i="2"/>
  <c r="G13" i="2" l="1"/>
  <c r="G12" i="2" s="1"/>
  <c r="G11" i="2" s="1"/>
  <c r="G10" i="2" s="1"/>
  <c r="G66" i="2" s="1"/>
  <c r="G67" i="2" s="1"/>
</calcChain>
</file>

<file path=xl/sharedStrings.xml><?xml version="1.0" encoding="utf-8"?>
<sst xmlns="http://schemas.openxmlformats.org/spreadsheetml/2006/main" count="129" uniqueCount="74">
  <si>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</si>
  <si>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</si>
  <si>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</si>
  <si>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</si>
  <si>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</si>
  <si>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</si>
  <si>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</si>
  <si>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</si>
  <si>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</si>
  <si>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</si>
  <si>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</si>
  <si>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</si>
  <si>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</si>
  <si>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Ｒ６徳林　緊急予防　神山町西分　渓間工事（担い手確保型）</t>
  </si>
  <si>
    <t>工事原価
_x000D_</t>
  </si>
  <si>
    <t>式</t>
  </si>
  <si>
    <t>直接工事費
_x000D_</t>
  </si>
  <si>
    <t>直接工事費(諸経費対象)
_x000D_</t>
  </si>
  <si>
    <t>渓間工
_x000D_</t>
  </si>
  <si>
    <t>治山土工
_x000D_</t>
  </si>
  <si>
    <t>作業土工（谷止工）
_x000D_</t>
  </si>
  <si>
    <t>掘削工
_x000D_掘削（礫質土）</t>
  </si>
  <si>
    <t>m3</t>
  </si>
  <si>
    <t>掘削工
_x000D_掘削（軟岩IB）</t>
  </si>
  <si>
    <t>土砂掘削面整形
_x000D_</t>
  </si>
  <si>
    <t>㎡</t>
  </si>
  <si>
    <t>岩盤掘削面整形
_x000D_</t>
  </si>
  <si>
    <t>治山ダム工
_x000D_</t>
  </si>
  <si>
    <t>谷止工（コンクリート）
_x000D_</t>
  </si>
  <si>
    <t>コンクリート（本堤）
_x000D_18-8-40BB W/C≦60%、一般養生、コンクリート夜間割増無し</t>
  </si>
  <si>
    <t>水平打継目鉄筋
_x000D_φ22</t>
  </si>
  <si>
    <t>本</t>
  </si>
  <si>
    <t>円形型枠（紙製）
_x000D_内径300mm</t>
  </si>
  <si>
    <t>型枠工（本堤）
_x000D_（治山ダム工）</t>
  </si>
  <si>
    <t>角材式残存型枠工
_x000D_90×90×2,000cm</t>
  </si>
  <si>
    <t>型枠工（放水路）
_x000D_一般型枠</t>
  </si>
  <si>
    <t>キャットウォーク
_x000D_</t>
  </si>
  <si>
    <t>ｍ</t>
  </si>
  <si>
    <t>間詰工
_x000D_</t>
  </si>
  <si>
    <t>コンクリート（間詰）
_x000D_18-8-40BB W/C≦60%、一般養生、コンクリート夜間割増無し</t>
  </si>
  <si>
    <t>型枠工（間詰）
_x000D_一般型枠</t>
  </si>
  <si>
    <t>石積工（間詰）
_x000D_割栗石5～15cm、目潰しコンクリート</t>
  </si>
  <si>
    <t>渓間工付属物設置工
_x000D_</t>
  </si>
  <si>
    <t>堤名板取付工
_x000D_</t>
  </si>
  <si>
    <t>枚</t>
  </si>
  <si>
    <t>仮設工
_x000D_</t>
  </si>
  <si>
    <t>運搬設備工
_x000D_</t>
  </si>
  <si>
    <t>ケーブルクレーン運搬設備
_x000D_</t>
  </si>
  <si>
    <t>基</t>
  </si>
  <si>
    <t>支障木伐採
_x000D_</t>
  </si>
  <si>
    <t>間接工事費
_x000D_</t>
  </si>
  <si>
    <t>共通仮設費
_x000D_</t>
  </si>
  <si>
    <t>共通仮設費（率計上）
_x000D_</t>
  </si>
  <si>
    <t>運搬費
_x000D_</t>
  </si>
  <si>
    <t>土工機械解体・組立
_x000D_</t>
  </si>
  <si>
    <t>土工機械解体・組立
_x000D_分解・組立</t>
  </si>
  <si>
    <t>台</t>
  </si>
  <si>
    <t>安全費
_x000D_</t>
  </si>
  <si>
    <t>雨量計設置
_x000D_</t>
  </si>
  <si>
    <t>雨量計観測
_x000D_</t>
  </si>
  <si>
    <t>現場管理費
_x000D_</t>
  </si>
  <si>
    <t>一般管理費等
_x000D_</t>
  </si>
  <si>
    <t>工事価格
_x000D_</t>
  </si>
  <si>
    <t>ネームプレート
_x000D_アルミニウム軽合金(横40cm×縦30cm×1cm)</t>
    <phoneticPr fontId="2"/>
  </si>
  <si>
    <t>スギ　伐採
_x000D_胸高直径　16cm</t>
    <phoneticPr fontId="2"/>
  </si>
  <si>
    <t>スギ　伐採
_x000D_胸高直径　18cm</t>
    <phoneticPr fontId="2"/>
  </si>
  <si>
    <t>スギ　伐採
_x000D_胸高直径　24cm</t>
    <phoneticPr fontId="2"/>
  </si>
  <si>
    <t>スギ　伐採
_x000D_胸高直径　26cm</t>
    <phoneticPr fontId="2"/>
  </si>
  <si>
    <t>スギ　伐採
_x000D_胸高直径　28cm</t>
    <phoneticPr fontId="2"/>
  </si>
  <si>
    <t>スギ　伐採
_x000D_胸高直径　34cm</t>
    <phoneticPr fontId="2"/>
  </si>
  <si>
    <t>スギ　伐採
_x000D_胸高直径　36cm</t>
    <phoneticPr fontId="2"/>
  </si>
  <si>
    <t>スギ　伐採
_x000D_胸高直径　38cm</t>
    <phoneticPr fontId="2"/>
  </si>
  <si>
    <t>スギ　伐採
_x000D_胸高直径　48cm</t>
    <phoneticPr fontId="2"/>
  </si>
  <si>
    <t>スギ　伐採
_x000D_胸高直径　50cm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</si>
</sst>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69"/>
  <sheetViews>
    <sheetView showGridLines="0" tabSelected="1" zoomScaleNormal="100" zoomScaleSheetLayoutView="100" workbookViewId="0">
      <selection activeCell="A50" sqref="A50:D50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+G11+G50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+G14+G20+G33+G36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19</v>
      </c>
      <c r="D14" s="28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20</v>
      </c>
      <c r="E15" s="12" t="s">
        <v>15</v>
      </c>
      <c r="F15" s="13">
        <v>1</v>
      </c>
      <c r="G15" s="14">
        <f>+G16+G17+G18+G19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21</v>
      </c>
      <c r="E16" s="12" t="s">
        <v>22</v>
      </c>
      <c r="F16" s="13">
        <v>134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23</v>
      </c>
      <c r="E17" s="12" t="s">
        <v>22</v>
      </c>
      <c r="F17" s="13">
        <v>62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24</v>
      </c>
      <c r="E18" s="12" t="s">
        <v>25</v>
      </c>
      <c r="F18" s="13">
        <v>21.3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26</v>
      </c>
      <c r="E19" s="12" t="s">
        <v>25</v>
      </c>
      <c r="F19" s="13">
        <v>32.299999999999997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32" t="s">
        <v>27</v>
      </c>
      <c r="D20" s="28"/>
      <c r="E20" s="12" t="s">
        <v>15</v>
      </c>
      <c r="F20" s="13">
        <v>1</v>
      </c>
      <c r="G20" s="14">
        <f>+G21+G29</f>
        <v>0</v>
      </c>
      <c r="H20" s="2"/>
      <c r="I20" s="15">
        <v>11</v>
      </c>
      <c r="J20" s="15">
        <v>3</v>
      </c>
    </row>
    <row r="21" spans="1:10" ht="42" customHeight="1">
      <c r="A21" s="10"/>
      <c r="B21" s="11"/>
      <c r="C21" s="11"/>
      <c r="D21" s="19" t="s">
        <v>28</v>
      </c>
      <c r="E21" s="12" t="s">
        <v>15</v>
      </c>
      <c r="F21" s="13">
        <v>1</v>
      </c>
      <c r="G21" s="14">
        <f>+G22+G23+G24+G25+G26+G27+G28</f>
        <v>0</v>
      </c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29</v>
      </c>
      <c r="E22" s="12" t="s">
        <v>22</v>
      </c>
      <c r="F22" s="13">
        <v>134.1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30</v>
      </c>
      <c r="E23" s="12" t="s">
        <v>31</v>
      </c>
      <c r="F23" s="13">
        <v>58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32</v>
      </c>
      <c r="E24" s="12" t="s">
        <v>31</v>
      </c>
      <c r="F24" s="13">
        <v>1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33</v>
      </c>
      <c r="E25" s="12" t="s">
        <v>25</v>
      </c>
      <c r="F25" s="13">
        <v>100.8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34</v>
      </c>
      <c r="E26" s="12" t="s">
        <v>25</v>
      </c>
      <c r="F26" s="13">
        <v>51.5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35</v>
      </c>
      <c r="E27" s="12" t="s">
        <v>25</v>
      </c>
      <c r="F27" s="13">
        <v>3.7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36</v>
      </c>
      <c r="E28" s="12" t="s">
        <v>37</v>
      </c>
      <c r="F28" s="13">
        <v>42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38</v>
      </c>
      <c r="E29" s="12" t="s">
        <v>15</v>
      </c>
      <c r="F29" s="13">
        <v>1</v>
      </c>
      <c r="G29" s="14">
        <f>+G30+G31+G32</f>
        <v>0</v>
      </c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39</v>
      </c>
      <c r="E30" s="12" t="s">
        <v>22</v>
      </c>
      <c r="F30" s="13">
        <v>0.6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40</v>
      </c>
      <c r="E31" s="12" t="s">
        <v>25</v>
      </c>
      <c r="F31" s="13">
        <v>2.1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41</v>
      </c>
      <c r="E32" s="12" t="s">
        <v>25</v>
      </c>
      <c r="F32" s="13">
        <v>2.1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32" t="s">
        <v>42</v>
      </c>
      <c r="D33" s="28"/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3</v>
      </c>
    </row>
    <row r="34" spans="1:10" ht="42" customHeight="1">
      <c r="A34" s="10"/>
      <c r="B34" s="11"/>
      <c r="C34" s="11"/>
      <c r="D34" s="19" t="s">
        <v>43</v>
      </c>
      <c r="E34" s="12" t="s">
        <v>15</v>
      </c>
      <c r="F34" s="13">
        <v>1</v>
      </c>
      <c r="G34" s="14">
        <f>+G35</f>
        <v>0</v>
      </c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63</v>
      </c>
      <c r="E35" s="12" t="s">
        <v>44</v>
      </c>
      <c r="F35" s="13">
        <v>1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32" t="s">
        <v>45</v>
      </c>
      <c r="D36" s="28"/>
      <c r="E36" s="12" t="s">
        <v>15</v>
      </c>
      <c r="F36" s="13">
        <v>1</v>
      </c>
      <c r="G36" s="14">
        <f>+G37+G39</f>
        <v>0</v>
      </c>
      <c r="H36" s="2"/>
      <c r="I36" s="15">
        <v>27</v>
      </c>
      <c r="J36" s="15">
        <v>3</v>
      </c>
    </row>
    <row r="37" spans="1:10" ht="42" customHeight="1">
      <c r="A37" s="10"/>
      <c r="B37" s="11"/>
      <c r="C37" s="11"/>
      <c r="D37" s="19" t="s">
        <v>46</v>
      </c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47</v>
      </c>
      <c r="E38" s="12" t="s">
        <v>48</v>
      </c>
      <c r="F38" s="13">
        <v>1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49</v>
      </c>
      <c r="E39" s="12" t="s">
        <v>15</v>
      </c>
      <c r="F39" s="13">
        <v>1</v>
      </c>
      <c r="G39" s="14">
        <f>+G40+G41+G42+G43+G44+G45+G46+G47+G48+G49</f>
        <v>0</v>
      </c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64</v>
      </c>
      <c r="E40" s="12" t="s">
        <v>31</v>
      </c>
      <c r="F40" s="13">
        <v>2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65</v>
      </c>
      <c r="E41" s="12" t="s">
        <v>31</v>
      </c>
      <c r="F41" s="13">
        <v>2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66</v>
      </c>
      <c r="E42" s="12" t="s">
        <v>31</v>
      </c>
      <c r="F42" s="13">
        <v>2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67</v>
      </c>
      <c r="E43" s="12" t="s">
        <v>31</v>
      </c>
      <c r="F43" s="13">
        <v>3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68</v>
      </c>
      <c r="E44" s="12" t="s">
        <v>31</v>
      </c>
      <c r="F44" s="13">
        <v>2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69</v>
      </c>
      <c r="E45" s="12" t="s">
        <v>31</v>
      </c>
      <c r="F45" s="13">
        <v>1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70</v>
      </c>
      <c r="E46" s="12" t="s">
        <v>31</v>
      </c>
      <c r="F46" s="13">
        <v>4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71</v>
      </c>
      <c r="E47" s="12" t="s">
        <v>31</v>
      </c>
      <c r="F47" s="13">
        <v>2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72</v>
      </c>
      <c r="E48" s="12" t="s">
        <v>31</v>
      </c>
      <c r="F48" s="13">
        <v>1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73</v>
      </c>
      <c r="E49" s="12" t="s">
        <v>31</v>
      </c>
      <c r="F49" s="13">
        <v>1</v>
      </c>
      <c r="G49" s="20"/>
      <c r="H49" s="2"/>
      <c r="I49" s="15">
        <v>40</v>
      </c>
      <c r="J49" s="15">
        <v>4</v>
      </c>
    </row>
    <row r="50" spans="1:10" ht="42" customHeight="1">
      <c r="A50" s="26" t="s">
        <v>50</v>
      </c>
      <c r="B50" s="27"/>
      <c r="C50" s="27"/>
      <c r="D50" s="28"/>
      <c r="E50" s="12" t="s">
        <v>15</v>
      </c>
      <c r="F50" s="13">
        <v>1</v>
      </c>
      <c r="G50" s="14">
        <f>+G51+G64</f>
        <v>0</v>
      </c>
      <c r="H50" s="2"/>
      <c r="I50" s="15">
        <v>41</v>
      </c>
      <c r="J50" s="15"/>
    </row>
    <row r="51" spans="1:10" ht="42" customHeight="1">
      <c r="A51" s="26" t="s">
        <v>51</v>
      </c>
      <c r="B51" s="27"/>
      <c r="C51" s="27"/>
      <c r="D51" s="28"/>
      <c r="E51" s="12" t="s">
        <v>15</v>
      </c>
      <c r="F51" s="13">
        <v>1</v>
      </c>
      <c r="G51" s="14">
        <f>+G52+G53+G58</f>
        <v>0</v>
      </c>
      <c r="H51" s="2"/>
      <c r="I51" s="15">
        <v>42</v>
      </c>
      <c r="J51" s="15">
        <v>200</v>
      </c>
    </row>
    <row r="52" spans="1:10" ht="42" customHeight="1">
      <c r="A52" s="26" t="s">
        <v>52</v>
      </c>
      <c r="B52" s="27"/>
      <c r="C52" s="27"/>
      <c r="D52" s="28"/>
      <c r="E52" s="12" t="s">
        <v>15</v>
      </c>
      <c r="F52" s="13">
        <v>1</v>
      </c>
      <c r="G52" s="20"/>
      <c r="H52" s="2"/>
      <c r="I52" s="15">
        <v>43</v>
      </c>
      <c r="J52" s="15"/>
    </row>
    <row r="53" spans="1:10" ht="42" customHeight="1">
      <c r="A53" s="26" t="s">
        <v>53</v>
      </c>
      <c r="B53" s="27"/>
      <c r="C53" s="27"/>
      <c r="D53" s="28"/>
      <c r="E53" s="12" t="s">
        <v>15</v>
      </c>
      <c r="F53" s="13">
        <v>1</v>
      </c>
      <c r="G53" s="14">
        <f>+G54</f>
        <v>0</v>
      </c>
      <c r="H53" s="2"/>
      <c r="I53" s="15">
        <v>44</v>
      </c>
      <c r="J53" s="15">
        <v>1</v>
      </c>
    </row>
    <row r="54" spans="1:10" ht="42" customHeight="1">
      <c r="A54" s="10"/>
      <c r="B54" s="32" t="s">
        <v>53</v>
      </c>
      <c r="C54" s="27"/>
      <c r="D54" s="28"/>
      <c r="E54" s="12" t="s">
        <v>15</v>
      </c>
      <c r="F54" s="13">
        <v>1</v>
      </c>
      <c r="G54" s="14">
        <f>+G55</f>
        <v>0</v>
      </c>
      <c r="H54" s="2"/>
      <c r="I54" s="15">
        <v>45</v>
      </c>
      <c r="J54" s="15">
        <v>2</v>
      </c>
    </row>
    <row r="55" spans="1:10" ht="42" customHeight="1">
      <c r="A55" s="10"/>
      <c r="B55" s="11"/>
      <c r="C55" s="32" t="s">
        <v>53</v>
      </c>
      <c r="D55" s="28"/>
      <c r="E55" s="12" t="s">
        <v>15</v>
      </c>
      <c r="F55" s="13">
        <v>1</v>
      </c>
      <c r="G55" s="14">
        <f>+G56</f>
        <v>0</v>
      </c>
      <c r="H55" s="2"/>
      <c r="I55" s="15">
        <v>46</v>
      </c>
      <c r="J55" s="15">
        <v>3</v>
      </c>
    </row>
    <row r="56" spans="1:10" ht="42" customHeight="1">
      <c r="A56" s="10"/>
      <c r="B56" s="11"/>
      <c r="C56" s="11"/>
      <c r="D56" s="19" t="s">
        <v>54</v>
      </c>
      <c r="E56" s="12" t="s">
        <v>15</v>
      </c>
      <c r="F56" s="13">
        <v>1</v>
      </c>
      <c r="G56" s="14">
        <f>+G57</f>
        <v>0</v>
      </c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55</v>
      </c>
      <c r="E57" s="12" t="s">
        <v>56</v>
      </c>
      <c r="F57" s="13">
        <v>2</v>
      </c>
      <c r="G57" s="20"/>
      <c r="H57" s="2"/>
      <c r="I57" s="15">
        <v>48</v>
      </c>
      <c r="J57" s="15">
        <v>4</v>
      </c>
    </row>
    <row r="58" spans="1:10" ht="42" customHeight="1">
      <c r="A58" s="26" t="s">
        <v>57</v>
      </c>
      <c r="B58" s="27"/>
      <c r="C58" s="27"/>
      <c r="D58" s="28"/>
      <c r="E58" s="12" t="s">
        <v>15</v>
      </c>
      <c r="F58" s="13">
        <v>1</v>
      </c>
      <c r="G58" s="14">
        <f>+G59</f>
        <v>0</v>
      </c>
      <c r="H58" s="2"/>
      <c r="I58" s="15">
        <v>49</v>
      </c>
      <c r="J58" s="15">
        <v>1</v>
      </c>
    </row>
    <row r="59" spans="1:10" ht="42" customHeight="1">
      <c r="A59" s="10"/>
      <c r="B59" s="32" t="s">
        <v>57</v>
      </c>
      <c r="C59" s="27"/>
      <c r="D59" s="28"/>
      <c r="E59" s="12" t="s">
        <v>15</v>
      </c>
      <c r="F59" s="13">
        <v>1</v>
      </c>
      <c r="G59" s="14">
        <f>+G60</f>
        <v>0</v>
      </c>
      <c r="H59" s="2"/>
      <c r="I59" s="15">
        <v>50</v>
      </c>
      <c r="J59" s="15">
        <v>2</v>
      </c>
    </row>
    <row r="60" spans="1:10" ht="42" customHeight="1">
      <c r="A60" s="10"/>
      <c r="B60" s="11"/>
      <c r="C60" s="32" t="s">
        <v>57</v>
      </c>
      <c r="D60" s="28"/>
      <c r="E60" s="12" t="s">
        <v>15</v>
      </c>
      <c r="F60" s="13">
        <v>1</v>
      </c>
      <c r="G60" s="14">
        <f>+G61</f>
        <v>0</v>
      </c>
      <c r="H60" s="2"/>
      <c r="I60" s="15">
        <v>51</v>
      </c>
      <c r="J60" s="15">
        <v>3</v>
      </c>
    </row>
    <row r="61" spans="1:10" ht="42" customHeight="1">
      <c r="A61" s="10"/>
      <c r="B61" s="11"/>
      <c r="C61" s="11"/>
      <c r="D61" s="19" t="s">
        <v>57</v>
      </c>
      <c r="E61" s="12" t="s">
        <v>15</v>
      </c>
      <c r="F61" s="13">
        <v>1</v>
      </c>
      <c r="G61" s="14">
        <f>+G62+G63</f>
        <v>0</v>
      </c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58</v>
      </c>
      <c r="E62" s="12" t="s">
        <v>48</v>
      </c>
      <c r="F62" s="13">
        <v>1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59</v>
      </c>
      <c r="E63" s="12" t="s">
        <v>15</v>
      </c>
      <c r="F63" s="13">
        <v>1</v>
      </c>
      <c r="G63" s="20"/>
      <c r="H63" s="2"/>
      <c r="I63" s="15">
        <v>54</v>
      </c>
      <c r="J63" s="15">
        <v>4</v>
      </c>
    </row>
    <row r="64" spans="1:10" ht="42" customHeight="1">
      <c r="A64" s="26" t="s">
        <v>60</v>
      </c>
      <c r="B64" s="27"/>
      <c r="C64" s="27"/>
      <c r="D64" s="28"/>
      <c r="E64" s="12" t="s">
        <v>15</v>
      </c>
      <c r="F64" s="13">
        <v>1</v>
      </c>
      <c r="G64" s="20"/>
      <c r="H64" s="2"/>
      <c r="I64" s="15">
        <v>55</v>
      </c>
      <c r="J64" s="15">
        <v>210</v>
      </c>
    </row>
    <row r="65" spans="1:10" ht="42" customHeight="1">
      <c r="A65" s="26" t="s">
        <v>61</v>
      </c>
      <c r="B65" s="27"/>
      <c r="C65" s="27"/>
      <c r="D65" s="28"/>
      <c r="E65" s="12" t="s">
        <v>15</v>
      </c>
      <c r="F65" s="13">
        <v>1</v>
      </c>
      <c r="G65" s="20"/>
      <c r="H65" s="2"/>
      <c r="I65" s="15">
        <v>56</v>
      </c>
      <c r="J65" s="15">
        <v>220</v>
      </c>
    </row>
    <row r="66" spans="1:10" ht="42" customHeight="1">
      <c r="A66" s="29" t="s">
        <v>62</v>
      </c>
      <c r="B66" s="30"/>
      <c r="C66" s="30"/>
      <c r="D66" s="31"/>
      <c r="E66" s="21" t="s">
        <v>15</v>
      </c>
      <c r="F66" s="22">
        <v>1</v>
      </c>
      <c r="G66" s="23">
        <f>+G10+G65</f>
        <v>0</v>
      </c>
      <c r="H66" s="24"/>
      <c r="I66" s="25">
        <v>57</v>
      </c>
      <c r="J66" s="25">
        <v>30</v>
      </c>
    </row>
    <row r="67" spans="1:10" ht="42" customHeight="1">
      <c r="A67" s="33" t="s">
        <v>11</v>
      </c>
      <c r="B67" s="34"/>
      <c r="C67" s="34"/>
      <c r="D67" s="35"/>
      <c r="E67" s="16" t="s">
        <v>12</v>
      </c>
      <c r="F67" s="17" t="s">
        <v>12</v>
      </c>
      <c r="G67" s="18">
        <f>G66</f>
        <v>0</v>
      </c>
      <c r="I67" s="15">
        <v>58</v>
      </c>
      <c r="J67" s="15">
        <v>90</v>
      </c>
    </row>
    <row r="68" spans="1:10" ht="42" customHeight="1"/>
    <row r="69" spans="1:10" ht="42" customHeight="1"/>
  </sheetData>
  <sheetProtection algorithmName="SHA-512" hashValue="ja0RJ1/HalX8r0PZoqoh0zE4NJycBcg/wjZ3zlZ+wZ2lI9lnh7vsSRHNdwn5JAc5Tuia6LFKUsaomJ7HNUHzEA==" saltValue="exBIa2jwdXxD8I5i11NHJg==" spinCount="100000" sheet="1" objects="1" scenarios="1"/>
  <mergeCells count="27">
    <mergeCell ref="A9:D9"/>
    <mergeCell ref="F3:G3"/>
    <mergeCell ref="F4:G4"/>
    <mergeCell ref="F5:G5"/>
    <mergeCell ref="A7:G7"/>
    <mergeCell ref="B8:G8"/>
    <mergeCell ref="A53:D53"/>
    <mergeCell ref="A67:D67"/>
    <mergeCell ref="A10:D10"/>
    <mergeCell ref="A11:D11"/>
    <mergeCell ref="A12:D12"/>
    <mergeCell ref="B13:D13"/>
    <mergeCell ref="C14:D14"/>
    <mergeCell ref="C20:D20"/>
    <mergeCell ref="C33:D33"/>
    <mergeCell ref="C36:D36"/>
    <mergeCell ref="A50:D50"/>
    <mergeCell ref="A51:D51"/>
    <mergeCell ref="A52:D52"/>
    <mergeCell ref="A65:D65"/>
    <mergeCell ref="A66:D66"/>
    <mergeCell ref="B54:D54"/>
    <mergeCell ref="C55:D55"/>
    <mergeCell ref="A58:D58"/>
    <mergeCell ref="B59:D59"/>
    <mergeCell ref="C60:D60"/>
    <mergeCell ref="A64:D64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takine yuutarou</dc:creator>
  <cp:lastModifiedBy>takine yuutarou</cp:lastModifiedBy>
  <dcterms:created xsi:type="dcterms:W3CDTF">2024-05-31T10:41:47Z</dcterms:created>
  <dcterms:modified xsi:type="dcterms:W3CDTF">2024-06-03T05:34:13Z</dcterms:modified>
</cp:coreProperties>
</file>